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Startup Bud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9">
    <font>
      <name val="Calibri"/>
      <family val="2"/>
      <color theme="1"/>
      <sz val="11"/>
      <scheme val="minor"/>
    </font>
    <font>
      <name val="Calibri"/>
      <b val="1"/>
      <color rgb="00C9A24B"/>
      <sz val="11"/>
    </font>
    <font>
      <name val="Calibri"/>
      <b val="1"/>
      <color rgb="001A1A1A"/>
      <sz val="18"/>
    </font>
    <font>
      <name val="Calibri"/>
      <i val="1"/>
      <color rgb="00555555"/>
      <sz val="11"/>
    </font>
    <font>
      <b val="1"/>
      <color rgb="001A1A1A"/>
      <sz val="12"/>
    </font>
    <font>
      <name val="Calibri"/>
      <color rgb="001A1A1A"/>
      <sz val="11"/>
    </font>
    <font>
      <color rgb="00777777"/>
      <sz val="10"/>
    </font>
    <font>
      <name val="Calibri"/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3C3"/>
      </left>
      <right style="thin">
        <color rgb="00D9D3C3"/>
      </right>
      <top style="thin">
        <color rgb="00D9D3C3"/>
      </top>
      <bottom style="thin">
        <color rgb="00D9D3C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OLD GUARD CANNABIS ADVISORS</t>
        </is>
      </c>
    </row>
    <row r="4">
      <c r="B4" s="2" t="inlineStr">
        <is>
          <t>Facility Startup Budget &amp; Capital Equipment Checklist</t>
        </is>
      </c>
    </row>
    <row r="6" ht="34" customHeight="1">
      <c r="B6" s="3" t="inlineStr">
        <is>
          <t>A category-by-category capital budget scaffold for a licensed cultivation, extraction, or manufacturing buildout -- the categories operators most often under-budget going in.</t>
        </is>
      </c>
    </row>
    <row r="9">
      <c r="B9" s="4" t="inlineStr">
        <is>
          <t>How to use this</t>
        </is>
      </c>
    </row>
    <row r="10" ht="28" customHeight="1">
      <c r="B10" s="5" t="inlineStr">
        <is>
          <t>-  Enter your own Estimated Cost per line item, then track Actual Cost as quotes/invoices come in.</t>
        </is>
      </c>
    </row>
    <row r="11" ht="28" customHeight="1">
      <c r="B11" s="5" t="inlineStr">
        <is>
          <t>-  Variance calculates automatically.</t>
        </is>
      </c>
    </row>
    <row r="12" ht="28" customHeight="1">
      <c r="B12" s="5" t="inlineStr">
        <is>
          <t>-  The Contingency line is a starting placeholder (10% of subtotal) -- adjust to your own risk tolerance.</t>
        </is>
      </c>
    </row>
    <row r="14" ht="34" customHeight="1">
      <c r="B14" s="3" t="inlineStr">
        <is>
          <t>This tool is a starting scaffold, not a substitute for a facility-specific review. Every operation's risk profile, equipment, and regulatory footprint is different.</t>
        </is>
      </c>
    </row>
    <row r="16">
      <c r="B16" s="6" t="inlineStr">
        <is>
          <t>Old Guard Cannabis Advisors  |  oldguardcannabis.com  |  alex@oldguardcannabis.com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16" customWidth="1" min="3" max="3"/>
    <col width="16" customWidth="1" min="4" max="4"/>
    <col width="14" customWidth="1" min="5" max="5"/>
    <col width="30" customWidth="1" min="6" max="6"/>
  </cols>
  <sheetData>
    <row r="1" ht="30" customHeight="1">
      <c r="A1" s="7" t="inlineStr">
        <is>
          <t>Category</t>
        </is>
      </c>
      <c r="B1" s="7" t="inlineStr">
        <is>
          <t>Line Item</t>
        </is>
      </c>
      <c r="C1" s="7" t="inlineStr">
        <is>
          <t>Estimated Cost</t>
        </is>
      </c>
      <c r="D1" s="7" t="inlineStr">
        <is>
          <t>Actual Cost</t>
        </is>
      </c>
      <c r="E1" s="7" t="inlineStr">
        <is>
          <t>Variance</t>
        </is>
      </c>
      <c r="F1" s="7" t="inlineStr">
        <is>
          <t>Notes</t>
        </is>
      </c>
    </row>
    <row r="2">
      <c r="A2" s="8" t="inlineStr">
        <is>
          <t>Real Estate / Build-Out</t>
        </is>
      </c>
      <c r="B2" s="8" t="inlineStr">
        <is>
          <t>Lease/purchase + tenant improvement build-out</t>
        </is>
      </c>
      <c r="C2" s="9" t="n"/>
      <c r="D2" s="9" t="n"/>
      <c r="E2" s="9">
        <f>D2-C2</f>
        <v/>
      </c>
      <c r="F2" s="8" t="inlineStr"/>
    </row>
    <row r="3">
      <c r="A3" s="8" t="inlineStr">
        <is>
          <t>Real Estate / Build-Out</t>
        </is>
      </c>
      <c r="B3" s="8" t="inlineStr">
        <is>
          <t>HVAC &amp; environmental controls</t>
        </is>
      </c>
      <c r="C3" s="9" t="n"/>
      <c r="D3" s="9" t="n"/>
      <c r="E3" s="9">
        <f>D3-C3</f>
        <v/>
      </c>
      <c r="F3" s="8" t="inlineStr"/>
    </row>
    <row r="4">
      <c r="A4" s="8" t="inlineStr">
        <is>
          <t>Real Estate / Build-Out</t>
        </is>
      </c>
      <c r="B4" s="8" t="inlineStr">
        <is>
          <t>Electrical &amp; utility upgrades</t>
        </is>
      </c>
      <c r="C4" s="9" t="n"/>
      <c r="D4" s="9" t="n"/>
      <c r="E4" s="9">
        <f>D4-C4</f>
        <v/>
      </c>
      <c r="F4" s="8" t="inlineStr"/>
    </row>
    <row r="5">
      <c r="A5" s="8" t="inlineStr">
        <is>
          <t>Extraction / Processing Equipment</t>
        </is>
      </c>
      <c r="B5" s="8" t="inlineStr">
        <is>
          <t>Primary extraction system</t>
        </is>
      </c>
      <c r="C5" s="9" t="n"/>
      <c r="D5" s="9" t="n"/>
      <c r="E5" s="9">
        <f>D5-C5</f>
        <v/>
      </c>
      <c r="F5" s="8" t="inlineStr"/>
    </row>
    <row r="6">
      <c r="A6" s="8" t="inlineStr">
        <is>
          <t>Extraction / Processing Equipment</t>
        </is>
      </c>
      <c r="B6" s="8" t="inlineStr">
        <is>
          <t>Post-processing (winterization, purging, filtration)</t>
        </is>
      </c>
      <c r="C6" s="9" t="n"/>
      <c r="D6" s="9" t="n"/>
      <c r="E6" s="9">
        <f>D6-C6</f>
        <v/>
      </c>
      <c r="F6" s="8" t="inlineStr"/>
    </row>
    <row r="7">
      <c r="A7" s="8" t="inlineStr">
        <is>
          <t>Lab / QC Equipment</t>
        </is>
      </c>
      <c r="B7" s="8" t="inlineStr">
        <is>
          <t>In-house QC/testing instrumentation</t>
        </is>
      </c>
      <c r="C7" s="9" t="n"/>
      <c r="D7" s="9" t="n"/>
      <c r="E7" s="9">
        <f>D7-C7</f>
        <v/>
      </c>
      <c r="F7" s="8" t="inlineStr"/>
    </row>
    <row r="8">
      <c r="A8" s="8" t="inlineStr">
        <is>
          <t>Lab / QC Equipment</t>
        </is>
      </c>
      <c r="B8" s="8" t="inlineStr">
        <is>
          <t>Reference standards &amp; consumables</t>
        </is>
      </c>
      <c r="C8" s="9" t="n"/>
      <c r="D8" s="9" t="n"/>
      <c r="E8" s="9">
        <f>D8-C8</f>
        <v/>
      </c>
      <c r="F8" s="8" t="inlineStr"/>
    </row>
    <row r="9">
      <c r="A9" s="8" t="inlineStr">
        <is>
          <t>Compliance &amp; Security Systems</t>
        </is>
      </c>
      <c r="B9" s="8" t="inlineStr">
        <is>
          <t>Video surveillance &amp; access control</t>
        </is>
      </c>
      <c r="C9" s="9" t="n"/>
      <c r="D9" s="9" t="n"/>
      <c r="E9" s="9">
        <f>D9-C9</f>
        <v/>
      </c>
      <c r="F9" s="8" t="inlineStr"/>
    </row>
    <row r="10">
      <c r="A10" s="8" t="inlineStr">
        <is>
          <t>Compliance &amp; Security Systems</t>
        </is>
      </c>
      <c r="B10" s="8" t="inlineStr">
        <is>
          <t>Seed-to-sale / track-and-trace system &amp; integration</t>
        </is>
      </c>
      <c r="C10" s="9" t="n"/>
      <c r="D10" s="9" t="n"/>
      <c r="E10" s="9">
        <f>D10-C10</f>
        <v/>
      </c>
      <c r="F10" s="8" t="inlineStr"/>
    </row>
    <row r="11">
      <c r="A11" s="8" t="inlineStr">
        <is>
          <t>Licensing &amp; Legal</t>
        </is>
      </c>
      <c r="B11" s="8" t="inlineStr">
        <is>
          <t>State/local license fees</t>
        </is>
      </c>
      <c r="C11" s="9" t="n"/>
      <c r="D11" s="9" t="n"/>
      <c r="E11" s="9">
        <f>D11-C11</f>
        <v/>
      </c>
      <c r="F11" s="8" t="inlineStr"/>
    </row>
    <row r="12">
      <c r="A12" s="8" t="inlineStr">
        <is>
          <t>Licensing &amp; Legal</t>
        </is>
      </c>
      <c r="B12" s="8" t="inlineStr">
        <is>
          <t>Legal &amp; compliance consulting</t>
        </is>
      </c>
      <c r="C12" s="9" t="n"/>
      <c r="D12" s="9" t="n"/>
      <c r="E12" s="9">
        <f>D12-C12</f>
        <v/>
      </c>
      <c r="F12" s="8" t="inlineStr"/>
    </row>
    <row r="13">
      <c r="A13" s="8" t="inlineStr">
        <is>
          <t>Pre-Launch Staffing</t>
        </is>
      </c>
      <c r="B13" s="8" t="inlineStr">
        <is>
          <t>Hiring &amp; onboarding (pre-revenue payroll)</t>
        </is>
      </c>
      <c r="C13" s="9" t="n"/>
      <c r="D13" s="9" t="n"/>
      <c r="E13" s="9">
        <f>D13-C13</f>
        <v/>
      </c>
      <c r="F13" s="8" t="inlineStr"/>
    </row>
    <row r="14">
      <c r="A14" s="8" t="inlineStr">
        <is>
          <t>Pre-Launch Staffing</t>
        </is>
      </c>
      <c r="B14" s="8" t="inlineStr">
        <is>
          <t>SOP development &amp; training program</t>
        </is>
      </c>
      <c r="C14" s="9" t="n"/>
      <c r="D14" s="9" t="n"/>
      <c r="E14" s="9">
        <f>D14-C14</f>
        <v/>
      </c>
      <c r="F14" s="8" t="inlineStr"/>
    </row>
    <row r="15">
      <c r="A15" s="8" t="inlineStr">
        <is>
          <t>Working Capital</t>
        </is>
      </c>
      <c r="B15" s="8" t="inlineStr">
        <is>
          <t>First 90 days operating cash (rent, payroll, utilities)</t>
        </is>
      </c>
      <c r="C15" s="9" t="n"/>
      <c r="D15" s="9" t="n"/>
      <c r="E15" s="9">
        <f>D15-C15</f>
        <v/>
      </c>
      <c r="F15" s="8" t="inlineStr"/>
    </row>
    <row r="16">
      <c r="A16" s="8" t="n"/>
      <c r="B16" s="8" t="inlineStr">
        <is>
          <t>Subtotal</t>
        </is>
      </c>
      <c r="C16" s="9">
        <f>SUM(C2:C15)</f>
        <v/>
      </c>
      <c r="D16" s="9">
        <f>SUM(D2:D15)</f>
        <v/>
      </c>
      <c r="E16" s="9">
        <f>D16-C16</f>
        <v/>
      </c>
      <c r="F16" s="8" t="n"/>
    </row>
    <row r="17">
      <c r="A17" s="8" t="n"/>
      <c r="B17" s="8" t="inlineStr">
        <is>
          <t>Contingency (10% of estimated subtotal)</t>
        </is>
      </c>
      <c r="C17" s="9">
        <f>C16*0.1</f>
        <v/>
      </c>
      <c r="D17" s="9" t="n"/>
      <c r="E17" s="9" t="n"/>
      <c r="F17" s="8" t="n"/>
    </row>
    <row r="18">
      <c r="A18" s="8" t="n"/>
      <c r="B18" s="8" t="inlineStr">
        <is>
          <t>Total Startup Capital Needed</t>
        </is>
      </c>
      <c r="C18" s="9">
        <f>C16+C17</f>
        <v/>
      </c>
      <c r="D18" s="9" t="n"/>
      <c r="E18" s="9" t="n"/>
      <c r="F18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2026-09-18T05:47:58Z</dcterms:created>
  <dcterms:modified xsi:type="dcterms:W3CDTF">2026-09-18T05:47:58Z</dcterms:modified>
</cp:coreProperties>
</file>